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5"/>
  <workbookPr updateLinks="never"/>
  <mc:AlternateContent xmlns:mc="http://schemas.openxmlformats.org/markup-compatibility/2006">
    <mc:Choice Requires="x15">
      <x15ac:absPath xmlns:x15ac="http://schemas.microsoft.com/office/spreadsheetml/2010/11/ac" url="D:\O\tonery\025\1 výzva\"/>
    </mc:Choice>
  </mc:AlternateContent>
  <xr:revisionPtr revIDLastSave="0" documentId="13_ncr:1_{7DE78999-DDF9-4F14-B72E-7815530F5D47}" xr6:coauthVersionLast="36" xr6:coauthVersionMax="36" xr10:uidLastSave="{00000000-0000-0000-0000-000000000000}"/>
  <bookViews>
    <workbookView xWindow="0" yWindow="0" windowWidth="28800" windowHeight="13620" xr2:uid="{00000000-000D-0000-FFFF-FFFF00000000}"/>
  </bookViews>
  <sheets>
    <sheet name="Tonery" sheetId="1" r:id="rId1"/>
  </sheets>
  <externalReferences>
    <externalReference r:id="rId2"/>
  </externalReferences>
  <definedNames>
    <definedName name="_xlnm.Print_Area" localSheetId="0">Tonery!$B$1:$T$11</definedName>
  </definedNames>
  <calcPr calcId="191029"/>
</workbook>
</file>

<file path=xl/calcChain.xml><?xml version="1.0" encoding="utf-8"?>
<calcChain xmlns="http://schemas.openxmlformats.org/spreadsheetml/2006/main">
  <c r="T8" i="1" l="1"/>
  <c r="P8" i="1"/>
  <c r="S8" i="1" l="1"/>
  <c r="T7" i="1" l="1"/>
  <c r="S7" i="1"/>
  <c r="P7" i="1"/>
  <c r="Q11" i="1" s="1"/>
  <c r="R11" i="1" l="1"/>
</calcChain>
</file>

<file path=xl/sharedStrings.xml><?xml version="1.0" encoding="utf-8"?>
<sst xmlns="http://schemas.openxmlformats.org/spreadsheetml/2006/main" count="47" uniqueCount="43">
  <si>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</si>
  <si>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</si>
  <si>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</si>
  <si>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</si>
  <si>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</si>
  <si>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</si>
  <si>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</si>
  <si>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</si>
  <si>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</si>
  <si>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</si>
  <si>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Žádanka</t>
  </si>
  <si>
    <t>30125110-5 - Tonery pro laserové tiskárny/faxové přístroje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</si>
  <si>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</si>
  <si>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</si>
  <si>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</si>
  <si>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377 631 332.</t>
  </si>
  <si>
    <t>ks</t>
  </si>
  <si>
    <t>Název</t>
  </si>
  <si>
    <t>Měrná jednotka [MJ]</t>
  </si>
  <si>
    <t xml:space="preserve">Popis </t>
  </si>
  <si>
    <t xml:space="preserve">Fakturace </t>
  </si>
  <si>
    <t xml:space="preserve">Financováno
 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</si>
  <si>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</si>
  <si>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</si>
  <si>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</si>
  <si>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>Maximální cena za jednotlivé položky 
 v Kč BEZ DPH</t>
  </si>
  <si>
    <t xml:space="preserve">POZNÁMKA </t>
  </si>
  <si>
    <t>CPV - výběr
TONERY</t>
  </si>
  <si>
    <t>ID</t>
  </si>
  <si>
    <t>Samostatná faktura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</si>
  <si>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</si>
  <si>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Požadavek na předložení certifikátu STMC</t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</si>
  <si>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</si>
  <si>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</t>
    </r>
    <r>
      <rPr>
        <b/>
        <sz val="11"/>
        <color rgb="FFFF0000"/>
        <rFont val="Calibri"/>
        <family val="2"/>
        <charset val="238"/>
        <scheme val="minor"/>
      </rPr>
      <t xml:space="preserve"> 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</si>
  <si>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Příloha č. 2 Kupní smlouvy - technická specifikace
Tonery (II.) 025 - 2021 (kompatibilní)</t>
  </si>
  <si>
    <t xml:space="preserve">Toner do tiskárny HP LaserJet 1022n - černý   </t>
  </si>
  <si>
    <t xml:space="preserve">Toner do tiskárny Brother MFC-L 2740 DW - černý   </t>
  </si>
  <si>
    <t xml:space="preserve">Originální, nebo kompatibilní toner splňující podmínky certifikátu STMC. 
Minimální výtěžnost při 5% pokrytí 2 000 stran. </t>
  </si>
  <si>
    <t>Originální, nebo kompatibilní toner splňující podmínky certifikátu STMC. 
Minimální výtěžnost při 5% pokrytí 2 600 stran.</t>
  </si>
  <si>
    <t>Vybrané instituty nové úpravy soukromého a trestního práva v aplikační praxi - III - SGS-2019-012</t>
  </si>
  <si>
    <t>KPO - Helena Průchová, 
Tel.: 37763 7281,
E-mail: pruchova@kpo.zcu.cz</t>
  </si>
  <si>
    <t>sady Pětatřicátníků 14, 
301 00 Plzeň,
Fakulta právnická -
Katedra občanského práva, 
místnost PC 217</t>
  </si>
  <si>
    <t>3219/0011/21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</si>
</sst>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9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rgb="FF005A9E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8FFFC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13" fillId="0" borderId="0"/>
  </cellStyleXfs>
  <cellXfs count="93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/>
    <xf numFmtId="0" fontId="0" fillId="0" borderId="0" xfId="0" applyAlignment="1">
      <alignment vertical="top" wrapText="1"/>
    </xf>
    <xf numFmtId="0" fontId="6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9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6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0" fillId="2" borderId="3" xfId="0" applyFont="1" applyFill="1" applyBorder="1" applyAlignment="1">
      <alignment horizontal="center" vertical="center" textRotation="90" wrapText="1"/>
    </xf>
    <xf numFmtId="0" fontId="10" fillId="5" borderId="4" xfId="0" applyFont="1" applyFill="1" applyBorder="1" applyAlignment="1">
      <alignment horizontal="center" vertical="center" wrapText="1"/>
    </xf>
    <xf numFmtId="0" fontId="10" fillId="4" borderId="4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0" fontId="10" fillId="2" borderId="5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49" fontId="0" fillId="0" borderId="0" xfId="0" applyNumberFormat="1" applyAlignment="1">
      <alignment horizontal="center" vertical="center" wrapText="1"/>
    </xf>
    <xf numFmtId="164" fontId="0" fillId="0" borderId="0" xfId="0" applyNumberFormat="1" applyAlignment="1">
      <alignment horizontal="right" vertical="center" indent="1"/>
    </xf>
    <xf numFmtId="0" fontId="10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0" fillId="0" borderId="0" xfId="0" applyFont="1" applyAlignment="1">
      <alignment vertical="center"/>
    </xf>
    <xf numFmtId="164" fontId="12" fillId="0" borderId="0" xfId="0" applyNumberFormat="1" applyFont="1" applyAlignment="1">
      <alignment horizontal="right" vertical="center" indent="1"/>
    </xf>
    <xf numFmtId="164" fontId="5" fillId="0" borderId="3" xfId="0" applyNumberFormat="1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14" fillId="0" borderId="0" xfId="0" applyFont="1" applyFill="1" applyAlignment="1">
      <alignment vertical="center"/>
    </xf>
    <xf numFmtId="49" fontId="0" fillId="0" borderId="0" xfId="0" applyNumberFormat="1" applyFill="1" applyAlignment="1">
      <alignment horizontal="center" vertical="top" wrapText="1"/>
    </xf>
    <xf numFmtId="0" fontId="0" fillId="0" borderId="0" xfId="0" applyAlignment="1">
      <alignment horizontal="left" vertical="center" wrapText="1" indent="1"/>
    </xf>
    <xf numFmtId="0" fontId="8" fillId="0" borderId="0" xfId="0" applyFont="1" applyBorder="1" applyAlignment="1">
      <alignment vertical="center" wrapText="1"/>
    </xf>
    <xf numFmtId="0" fontId="16" fillId="0" borderId="0" xfId="0" applyFont="1" applyFill="1" applyAlignment="1">
      <alignment horizontal="left" vertical="center" wrapText="1"/>
    </xf>
    <xf numFmtId="0" fontId="0" fillId="0" borderId="1" xfId="0" applyBorder="1" applyAlignment="1">
      <alignment vertical="center"/>
    </xf>
    <xf numFmtId="0" fontId="15" fillId="0" borderId="0" xfId="0" applyFont="1" applyAlignment="1">
      <alignment vertical="center" wrapText="1"/>
    </xf>
    <xf numFmtId="0" fontId="0" fillId="4" borderId="1" xfId="0" applyFill="1" applyBorder="1" applyAlignment="1">
      <alignment vertical="center"/>
    </xf>
    <xf numFmtId="0" fontId="0" fillId="0" borderId="6" xfId="0" applyBorder="1"/>
    <xf numFmtId="0" fontId="0" fillId="0" borderId="0" xfId="0" applyAlignment="1">
      <alignment horizontal="left" vertical="center" indent="1"/>
    </xf>
    <xf numFmtId="0" fontId="17" fillId="5" borderId="4" xfId="0" applyFont="1" applyFill="1" applyBorder="1" applyAlignment="1">
      <alignment horizontal="center" vertical="center" wrapText="1"/>
    </xf>
    <xf numFmtId="0" fontId="14" fillId="5" borderId="4" xfId="0" applyFont="1" applyFill="1" applyBorder="1" applyAlignment="1">
      <alignment horizontal="center" vertical="center" wrapText="1"/>
    </xf>
    <xf numFmtId="3" fontId="0" fillId="2" borderId="9" xfId="0" applyNumberFormat="1" applyFill="1" applyBorder="1" applyAlignment="1">
      <alignment horizontal="center" vertical="center" wrapText="1"/>
    </xf>
    <xf numFmtId="3" fontId="0" fillId="3" borderId="10" xfId="0" applyNumberFormat="1" applyFill="1" applyBorder="1" applyAlignment="1">
      <alignment horizontal="center" vertical="center" wrapText="1"/>
    </xf>
    <xf numFmtId="164" fontId="0" fillId="0" borderId="10" xfId="0" applyNumberFormat="1" applyBorder="1" applyAlignment="1">
      <alignment horizontal="right" vertical="center" indent="1"/>
    </xf>
    <xf numFmtId="164" fontId="0" fillId="3" borderId="10" xfId="0" applyNumberFormat="1" applyFill="1" applyBorder="1" applyAlignment="1">
      <alignment horizontal="right" vertical="center" indent="1"/>
    </xf>
    <xf numFmtId="165" fontId="0" fillId="0" borderId="10" xfId="0" applyNumberFormat="1" applyBorder="1" applyAlignment="1">
      <alignment horizontal="right" vertical="center" indent="1"/>
    </xf>
    <xf numFmtId="0" fontId="0" fillId="0" borderId="10" xfId="0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 wrapText="1"/>
    </xf>
    <xf numFmtId="3" fontId="0" fillId="2" borderId="13" xfId="0" applyNumberFormat="1" applyFill="1" applyBorder="1" applyAlignment="1">
      <alignment horizontal="center" vertical="center" wrapText="1"/>
    </xf>
    <xf numFmtId="3" fontId="0" fillId="3" borderId="14" xfId="0" applyNumberFormat="1" applyFill="1" applyBorder="1" applyAlignment="1">
      <alignment horizontal="center" vertical="center" wrapText="1"/>
    </xf>
    <xf numFmtId="164" fontId="0" fillId="0" borderId="14" xfId="0" applyNumberFormat="1" applyBorder="1" applyAlignment="1">
      <alignment horizontal="right" vertical="center" indent="1"/>
    </xf>
    <xf numFmtId="164" fontId="0" fillId="3" borderId="14" xfId="0" applyNumberFormat="1" applyFill="1" applyBorder="1" applyAlignment="1">
      <alignment horizontal="right" vertical="center" indent="1"/>
    </xf>
    <xf numFmtId="165" fontId="0" fillId="0" borderId="14" xfId="0" applyNumberFormat="1" applyBorder="1" applyAlignment="1">
      <alignment horizontal="right" vertical="center" indent="1"/>
    </xf>
    <xf numFmtId="0" fontId="0" fillId="0" borderId="14" xfId="0" applyBorder="1" applyAlignment="1">
      <alignment horizontal="center" vertical="center"/>
    </xf>
    <xf numFmtId="0" fontId="10" fillId="0" borderId="0" xfId="0" applyFont="1" applyAlignment="1">
      <alignment horizontal="left" vertical="center" wrapText="1"/>
    </xf>
    <xf numFmtId="0" fontId="0" fillId="0" borderId="0" xfId="0" applyAlignment="1">
      <alignment horizontal="justify" vertical="center" wrapText="1"/>
    </xf>
    <xf numFmtId="0" fontId="6" fillId="5" borderId="4" xfId="0" applyFont="1" applyFill="1" applyBorder="1" applyAlignment="1">
      <alignment horizontal="center" vertical="center" wrapText="1"/>
    </xf>
    <xf numFmtId="0" fontId="0" fillId="6" borderId="10" xfId="0" applyFill="1" applyBorder="1" applyAlignment="1">
      <alignment horizontal="center" vertical="center"/>
    </xf>
    <xf numFmtId="0" fontId="0" fillId="3" borderId="10" xfId="0" applyFill="1" applyBorder="1" applyAlignment="1">
      <alignment horizontal="center" vertical="center" wrapText="1"/>
    </xf>
    <xf numFmtId="0" fontId="0" fillId="6" borderId="14" xfId="0" applyFill="1" applyBorder="1" applyAlignment="1">
      <alignment horizontal="center" vertical="center"/>
    </xf>
    <xf numFmtId="0" fontId="0" fillId="3" borderId="14" xfId="0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left" vertical="center" wrapText="1" indent="1"/>
    </xf>
    <xf numFmtId="0" fontId="2" fillId="3" borderId="14" xfId="0" applyFont="1" applyFill="1" applyBorder="1" applyAlignment="1">
      <alignment horizontal="left" vertical="center" wrapText="1" indent="1"/>
    </xf>
    <xf numFmtId="0" fontId="0" fillId="3" borderId="7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/>
    </xf>
    <xf numFmtId="0" fontId="0" fillId="3" borderId="11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0" fontId="0" fillId="3" borderId="10" xfId="0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164" fontId="5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16" fillId="2" borderId="0" xfId="0" applyFont="1" applyFill="1" applyAlignment="1">
      <alignment horizontal="left" vertical="center" wrapText="1"/>
    </xf>
    <xf numFmtId="0" fontId="6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6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4" fillId="3" borderId="11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 wrapText="1"/>
    </xf>
    <xf numFmtId="0" fontId="3" fillId="3" borderId="11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14" fillId="3" borderId="7" xfId="0" applyFont="1" applyFill="1" applyBorder="1" applyAlignment="1">
      <alignment horizontal="center" vertical="center" wrapText="1"/>
    </xf>
    <xf numFmtId="0" fontId="14" fillId="3" borderId="11" xfId="0" applyFont="1" applyFill="1" applyBorder="1" applyAlignment="1">
      <alignment horizontal="center" vertical="center" wrapText="1"/>
    </xf>
    <xf numFmtId="0" fontId="11" fillId="4" borderId="10" xfId="0" applyFont="1" applyFill="1" applyBorder="1" applyAlignment="1" applyProtection="1">
      <alignment horizontal="left" vertical="center" wrapText="1" indent="1"/>
      <protection locked="0"/>
    </xf>
    <xf numFmtId="0" fontId="11" fillId="4" borderId="14" xfId="0" applyFont="1" applyFill="1" applyBorder="1" applyAlignment="1" applyProtection="1">
      <alignment horizontal="left" vertical="center" wrapText="1" indent="1"/>
      <protection locked="0"/>
    </xf>
    <xf numFmtId="164" fontId="11" fillId="4" borderId="10" xfId="0" applyNumberFormat="1" applyFont="1" applyFill="1" applyBorder="1" applyAlignment="1" applyProtection="1">
      <alignment horizontal="right" vertical="center" wrapText="1" indent="1"/>
      <protection locked="0"/>
    </xf>
    <xf numFmtId="164" fontId="11" fillId="4" borderId="14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11">
    <dxf>
      <fill>
        <patternFill>
          <bgColor rgb="FFCCECFF"/>
        </patternFill>
      </fill>
    </dxf>
    <dxf>
      <fill>
        <patternFill>
          <bgColor rgb="FF99FFCC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colors>
    <mruColors>
      <color rgb="FF85FFB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9019-0012-21%20VYZ%20G&#246;rnerov&#225;%20Tonery%20originalni_B432_7000stra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PV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X158"/>
  <sheetViews>
    <sheetView tabSelected="1" zoomScale="55" zoomScaleNormal="55" workbookViewId="0">
      <selection activeCell="F7" sqref="F7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48.28515625" style="1" customWidth="1"/>
    <col min="4" max="4" width="9.7109375" style="2" bestFit="1" customWidth="1"/>
    <col min="5" max="5" width="9" style="3" bestFit="1" customWidth="1"/>
    <col min="6" max="6" width="76.28515625" style="1" customWidth="1"/>
    <col min="7" max="7" width="29" style="1" customWidth="1"/>
    <col min="8" max="8" width="28.42578125" style="1" customWidth="1"/>
    <col min="9" max="9" width="20.5703125" style="1" bestFit="1" customWidth="1"/>
    <col min="10" max="10" width="16.7109375" style="1" customWidth="1"/>
    <col min="11" max="11" width="32.7109375" style="5" customWidth="1"/>
    <col min="12" max="12" width="23.140625" style="5" hidden="1" customWidth="1"/>
    <col min="13" max="13" width="29.5703125" style="5" customWidth="1"/>
    <col min="14" max="14" width="29.28515625" style="5" customWidth="1"/>
    <col min="15" max="15" width="25.7109375" style="1" customWidth="1"/>
    <col min="16" max="16" width="18.85546875" style="1" hidden="1" customWidth="1"/>
    <col min="17" max="17" width="20.7109375" style="5" bestFit="1" customWidth="1"/>
    <col min="18" max="18" width="24.7109375" style="5" customWidth="1"/>
    <col min="19" max="19" width="20.7109375" style="5" bestFit="1" customWidth="1"/>
    <col min="20" max="20" width="19.7109375" style="5" bestFit="1" customWidth="1"/>
    <col min="21" max="21" width="13.140625" style="5" hidden="1" customWidth="1"/>
    <col min="22" max="22" width="37.85546875" style="4" customWidth="1"/>
    <col min="23" max="23" width="11.7109375" style="5" bestFit="1" customWidth="1"/>
    <col min="24" max="24" width="17.28515625" style="5" bestFit="1" customWidth="1"/>
    <col min="25" max="16384" width="9.140625" style="5"/>
  </cols>
  <sheetData>
    <row r="1" spans="2:24" ht="34.15" customHeight="1" x14ac:dyDescent="0.25">
      <c r="B1" s="76" t="s">
        <v>34</v>
      </c>
      <c r="C1" s="76"/>
      <c r="D1" s="30"/>
      <c r="E1" s="31"/>
    </row>
    <row r="2" spans="2:24" ht="22.15" customHeight="1" x14ac:dyDescent="0.25">
      <c r="B2" s="34"/>
      <c r="C2" s="34"/>
      <c r="D2" s="30"/>
      <c r="E2" s="31"/>
    </row>
    <row r="3" spans="2:24" s="29" customFormat="1" ht="19.149999999999999" customHeight="1" x14ac:dyDescent="0.25">
      <c r="B3" s="35"/>
      <c r="C3" s="32" t="s">
        <v>0</v>
      </c>
      <c r="D3" s="10"/>
      <c r="E3" s="10"/>
      <c r="F3" s="10"/>
      <c r="G3" s="33"/>
      <c r="H3" s="33"/>
      <c r="I3" s="33"/>
      <c r="J3" s="33"/>
      <c r="K3" s="33"/>
      <c r="L3" s="33"/>
      <c r="M3" s="33"/>
      <c r="N3" s="7"/>
      <c r="O3" s="36"/>
      <c r="P3" s="21"/>
      <c r="Q3" s="36"/>
      <c r="R3" s="36"/>
      <c r="S3" s="36"/>
      <c r="T3" s="36"/>
      <c r="V3" s="21"/>
    </row>
    <row r="4" spans="2:24" s="29" customFormat="1" ht="19.149999999999999" customHeight="1" thickBot="1" x14ac:dyDescent="0.3">
      <c r="B4" s="37"/>
      <c r="C4" s="39" t="s">
        <v>1</v>
      </c>
      <c r="D4" s="10"/>
      <c r="E4" s="10"/>
      <c r="F4" s="10"/>
      <c r="G4" s="10"/>
      <c r="H4" s="10"/>
      <c r="I4" s="7"/>
      <c r="J4" s="7"/>
      <c r="K4" s="7"/>
      <c r="L4" s="7"/>
      <c r="M4" s="7"/>
      <c r="N4" s="7"/>
      <c r="O4" s="21"/>
      <c r="P4" s="21"/>
      <c r="Q4" s="7"/>
      <c r="R4" s="7"/>
      <c r="T4" s="7"/>
      <c r="V4" s="21"/>
    </row>
    <row r="5" spans="2:24" ht="34.5" customHeight="1" thickBot="1" x14ac:dyDescent="0.3">
      <c r="B5" s="11"/>
      <c r="C5" s="12"/>
      <c r="D5" s="13"/>
      <c r="E5" s="13"/>
      <c r="F5" s="6"/>
      <c r="G5" s="14" t="s">
        <v>2</v>
      </c>
      <c r="H5" s="48"/>
      <c r="I5" s="6"/>
      <c r="J5" s="6"/>
      <c r="O5" s="15"/>
      <c r="P5" s="15"/>
      <c r="R5" s="14" t="s">
        <v>2</v>
      </c>
      <c r="V5" s="9"/>
    </row>
    <row r="6" spans="2:24" ht="81" customHeight="1" thickTop="1" thickBot="1" x14ac:dyDescent="0.3">
      <c r="B6" s="16" t="s">
        <v>3</v>
      </c>
      <c r="C6" s="40" t="s">
        <v>17</v>
      </c>
      <c r="D6" s="17" t="s">
        <v>4</v>
      </c>
      <c r="E6" s="40" t="s">
        <v>18</v>
      </c>
      <c r="F6" s="40" t="s">
        <v>19</v>
      </c>
      <c r="G6" s="18" t="s">
        <v>5</v>
      </c>
      <c r="H6" s="17" t="s">
        <v>31</v>
      </c>
      <c r="I6" s="40" t="s">
        <v>20</v>
      </c>
      <c r="J6" s="40" t="s">
        <v>21</v>
      </c>
      <c r="K6" s="17" t="s">
        <v>33</v>
      </c>
      <c r="L6" s="40" t="s">
        <v>22</v>
      </c>
      <c r="M6" s="41" t="s">
        <v>23</v>
      </c>
      <c r="N6" s="40" t="s">
        <v>24</v>
      </c>
      <c r="O6" s="17" t="s">
        <v>30</v>
      </c>
      <c r="P6" s="40" t="s">
        <v>25</v>
      </c>
      <c r="Q6" s="17" t="s">
        <v>6</v>
      </c>
      <c r="R6" s="19" t="s">
        <v>7</v>
      </c>
      <c r="S6" s="57" t="s">
        <v>8</v>
      </c>
      <c r="T6" s="57" t="s">
        <v>9</v>
      </c>
      <c r="U6" s="40" t="s">
        <v>26</v>
      </c>
      <c r="V6" s="40" t="s">
        <v>27</v>
      </c>
      <c r="W6" s="40" t="s">
        <v>28</v>
      </c>
      <c r="X6" s="20" t="s">
        <v>10</v>
      </c>
    </row>
    <row r="7" spans="2:24" ht="84.75" customHeight="1" thickTop="1" x14ac:dyDescent="0.25">
      <c r="B7" s="42">
        <v>1</v>
      </c>
      <c r="C7" s="62" t="s">
        <v>35</v>
      </c>
      <c r="D7" s="43">
        <v>6</v>
      </c>
      <c r="E7" s="59" t="s">
        <v>16</v>
      </c>
      <c r="F7" s="62" t="s">
        <v>37</v>
      </c>
      <c r="G7" s="89"/>
      <c r="H7" s="58" t="s">
        <v>32</v>
      </c>
      <c r="I7" s="82" t="s">
        <v>29</v>
      </c>
      <c r="J7" s="64" t="s">
        <v>32</v>
      </c>
      <c r="K7" s="84" t="s">
        <v>39</v>
      </c>
      <c r="L7" s="64"/>
      <c r="M7" s="86" t="s">
        <v>40</v>
      </c>
      <c r="N7" s="86" t="s">
        <v>41</v>
      </c>
      <c r="O7" s="87">
        <v>14</v>
      </c>
      <c r="P7" s="44">
        <f t="shared" ref="P7:P8" si="0">D7*Q7</f>
        <v>1800</v>
      </c>
      <c r="Q7" s="45">
        <v>300</v>
      </c>
      <c r="R7" s="91"/>
      <c r="S7" s="46">
        <f t="shared" ref="S7" si="1">D7*R7</f>
        <v>0</v>
      </c>
      <c r="T7" s="47" t="str">
        <f t="shared" ref="T7" si="2">IF(ISNUMBER(R7), IF(R7&gt;Q7,"NEVYHOVUJE","VYHOVUJE")," ")</f>
        <v xml:space="preserve"> </v>
      </c>
      <c r="U7" s="70"/>
      <c r="V7" s="64" t="s">
        <v>11</v>
      </c>
      <c r="W7" s="66">
        <v>117720</v>
      </c>
      <c r="X7" s="68" t="s">
        <v>42</v>
      </c>
    </row>
    <row r="8" spans="2:24" ht="84.75" customHeight="1" thickBot="1" x14ac:dyDescent="0.3">
      <c r="B8" s="49">
        <v>2</v>
      </c>
      <c r="C8" s="63" t="s">
        <v>36</v>
      </c>
      <c r="D8" s="50">
        <v>4</v>
      </c>
      <c r="E8" s="61" t="s">
        <v>16</v>
      </c>
      <c r="F8" s="63" t="s">
        <v>38</v>
      </c>
      <c r="G8" s="90"/>
      <c r="H8" s="60" t="s">
        <v>32</v>
      </c>
      <c r="I8" s="83"/>
      <c r="J8" s="65"/>
      <c r="K8" s="85"/>
      <c r="L8" s="65"/>
      <c r="M8" s="85"/>
      <c r="N8" s="85"/>
      <c r="O8" s="88"/>
      <c r="P8" s="51">
        <f t="shared" si="0"/>
        <v>1320</v>
      </c>
      <c r="Q8" s="52">
        <v>330</v>
      </c>
      <c r="R8" s="92"/>
      <c r="S8" s="53">
        <f t="shared" ref="S8" si="3">D8*R8</f>
        <v>0</v>
      </c>
      <c r="T8" s="54" t="str">
        <f t="shared" ref="T8" si="4">IF(ISNUMBER(R8), IF(R8&gt;Q8,"NEVYHOVUJE","VYHOVUJE")," ")</f>
        <v xml:space="preserve"> </v>
      </c>
      <c r="U8" s="71"/>
      <c r="V8" s="65"/>
      <c r="W8" s="67"/>
      <c r="X8" s="69"/>
    </row>
    <row r="9" spans="2:24" ht="16.5" thickTop="1" thickBot="1" x14ac:dyDescent="0.3">
      <c r="C9" s="5"/>
      <c r="D9" s="5"/>
      <c r="E9" s="5"/>
      <c r="F9" s="5"/>
      <c r="G9" s="5"/>
      <c r="H9" s="5"/>
      <c r="I9" s="5"/>
      <c r="J9" s="5"/>
      <c r="O9" s="5"/>
      <c r="P9" s="5"/>
      <c r="S9" s="38"/>
    </row>
    <row r="10" spans="2:24" ht="60.75" customHeight="1" thickTop="1" thickBot="1" x14ac:dyDescent="0.3">
      <c r="B10" s="77" t="s">
        <v>12</v>
      </c>
      <c r="C10" s="78"/>
      <c r="D10" s="78"/>
      <c r="E10" s="78"/>
      <c r="F10" s="78"/>
      <c r="G10" s="78"/>
      <c r="H10" s="56"/>
      <c r="I10" s="21"/>
      <c r="J10" s="21"/>
      <c r="K10" s="21"/>
      <c r="L10" s="22"/>
      <c r="M10" s="9"/>
      <c r="N10" s="9"/>
      <c r="O10" s="23"/>
      <c r="P10" s="23"/>
      <c r="Q10" s="24" t="s">
        <v>13</v>
      </c>
      <c r="R10" s="79" t="s">
        <v>14</v>
      </c>
      <c r="S10" s="80"/>
      <c r="T10" s="81"/>
      <c r="U10" s="15"/>
      <c r="V10" s="25"/>
    </row>
    <row r="11" spans="2:24" ht="33" customHeight="1" thickTop="1" thickBot="1" x14ac:dyDescent="0.3">
      <c r="B11" s="72" t="s">
        <v>15</v>
      </c>
      <c r="C11" s="72"/>
      <c r="D11" s="72"/>
      <c r="E11" s="72"/>
      <c r="F11" s="72"/>
      <c r="G11" s="72"/>
      <c r="H11" s="55"/>
      <c r="I11" s="26"/>
      <c r="L11" s="8"/>
      <c r="M11" s="8"/>
      <c r="N11" s="8"/>
      <c r="O11" s="27"/>
      <c r="P11" s="27"/>
      <c r="Q11" s="28">
        <f>SUM(P7:P8)</f>
        <v>3120</v>
      </c>
      <c r="R11" s="73">
        <f>SUM(S7:S8)</f>
        <v>0</v>
      </c>
      <c r="S11" s="74"/>
      <c r="T11" s="75"/>
    </row>
    <row r="12" spans="2:24" ht="14.25" customHeight="1" thickTop="1" x14ac:dyDescent="0.25"/>
    <row r="13" spans="2:24" ht="14.25" customHeight="1" x14ac:dyDescent="0.25"/>
    <row r="14" spans="2:24" ht="14.25" customHeight="1" x14ac:dyDescent="0.25"/>
    <row r="15" spans="2:24" ht="14.25" customHeight="1" x14ac:dyDescent="0.25"/>
    <row r="16" spans="2:24" ht="14.25" customHeight="1" x14ac:dyDescent="0.25"/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</sheetData>
  <sheetProtection algorithmName="SHA-512" hashValue="dQqn8B9CjrmmBmBmKsb6ieYiwoOaw1r5QopR4fwGlhgmkcbxRaHFEyY+9oWTARB3+TbXV2/ZOc1QtWM/q+S6+A==" saltValue="sRp3hawushs+EZWm4oT/+w==" spinCount="100000" sheet="1" objects="1" scenarios="1"/>
  <mergeCells count="16">
    <mergeCell ref="B1:C1"/>
    <mergeCell ref="B10:G10"/>
    <mergeCell ref="R10:T10"/>
    <mergeCell ref="I7:I8"/>
    <mergeCell ref="J7:J8"/>
    <mergeCell ref="K7:K8"/>
    <mergeCell ref="L7:L8"/>
    <mergeCell ref="M7:M8"/>
    <mergeCell ref="N7:N8"/>
    <mergeCell ref="O7:O8"/>
    <mergeCell ref="V7:V8"/>
    <mergeCell ref="W7:W8"/>
    <mergeCell ref="X7:X8"/>
    <mergeCell ref="U7:U8"/>
    <mergeCell ref="B11:G11"/>
    <mergeCell ref="R11:T11"/>
  </mergeCells>
  <conditionalFormatting sqref="B7:B8">
    <cfRule type="containsBlanks" dxfId="10" priority="53">
      <formula>LEN(TRIM(B7))=0</formula>
    </cfRule>
  </conditionalFormatting>
  <conditionalFormatting sqref="B7:B8">
    <cfRule type="cellIs" dxfId="9" priority="48" operator="greaterThanOrEqual">
      <formula>1</formula>
    </cfRule>
  </conditionalFormatting>
  <conditionalFormatting sqref="T7:T8">
    <cfRule type="cellIs" dxfId="8" priority="45" operator="equal">
      <formula>"VYHOVUJE"</formula>
    </cfRule>
  </conditionalFormatting>
  <conditionalFormatting sqref="T7:T8">
    <cfRule type="cellIs" dxfId="7" priority="44" operator="equal">
      <formula>"NEVYHOVUJE"</formula>
    </cfRule>
  </conditionalFormatting>
  <conditionalFormatting sqref="R7:R8 G7:G8">
    <cfRule type="containsBlanks" dxfId="6" priority="25">
      <formula>LEN(TRIM(G7))=0</formula>
    </cfRule>
  </conditionalFormatting>
  <conditionalFormatting sqref="R7:R8 G7:G8">
    <cfRule type="notContainsBlanks" dxfId="5" priority="23">
      <formula>LEN(TRIM(G7))&gt;0</formula>
    </cfRule>
  </conditionalFormatting>
  <conditionalFormatting sqref="G7:G8 R7:R8">
    <cfRule type="notContainsBlanks" dxfId="4" priority="22">
      <formula>LEN(TRIM(G7))&gt;0</formula>
    </cfRule>
  </conditionalFormatting>
  <conditionalFormatting sqref="G7:G8">
    <cfRule type="notContainsBlanks" dxfId="3" priority="21">
      <formula>LEN(TRIM(G7))&gt;0</formula>
    </cfRule>
  </conditionalFormatting>
  <conditionalFormatting sqref="D7:D8">
    <cfRule type="containsBlanks" dxfId="2" priority="5">
      <formula>LEN(TRIM(D7))=0</formula>
    </cfRule>
  </conditionalFormatting>
  <conditionalFormatting sqref="H7:H8">
    <cfRule type="containsBlanks" dxfId="1" priority="3">
      <formula>LEN(TRIM(H7))=0</formula>
    </cfRule>
  </conditionalFormatting>
  <conditionalFormatting sqref="H7:H8">
    <cfRule type="notContainsBlanks" dxfId="0" priority="4">
      <formula>LEN(TRIM(H7))&gt;0</formula>
    </cfRule>
  </conditionalFormatting>
  <dataValidations count="2">
    <dataValidation type="list" showInputMessage="1" showErrorMessage="1" sqref="E7:E8" xr:uid="{00000000-0002-0000-0000-000000000000}">
      <formula1>"ks,bal,sada,"</formula1>
    </dataValidation>
    <dataValidation type="list" showInputMessage="1" showErrorMessage="1" sqref="J7 H7:H8" xr:uid="{00000000-0002-0000-0000-000001000000}">
      <formula1>"ANO,NE"</formula1>
    </dataValidation>
  </dataValidations>
  <pageMargins left="0.19685039370078741" right="0.15748031496062992" top="0.78740157480314965" bottom="0.78740157480314965" header="0.31496062992125984" footer="0.31496062992125984"/>
  <pageSetup paperSize="9" scale="35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70995D38-ED27-4A6E-8CBB-52DBB35A0EB2}">
          <x14:formula1>
            <xm:f>'[9019-0012-21 VYZ Görnerová Tonery originalni_B432_7000stran.xlsx]CPV'!#REF!</xm:f>
          </x14:formula1>
          <xm:sqref>V7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revision>1</cp:revision>
  <cp:lastPrinted>2021-04-28T06:34:54Z</cp:lastPrinted>
  <dcterms:created xsi:type="dcterms:W3CDTF">2014-03-05T12:43:32Z</dcterms:created>
  <dcterms:modified xsi:type="dcterms:W3CDTF">2021-06-21T06:46:47Z</dcterms:modified>
</cp:coreProperties>
</file>